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360" yWindow="60" windowWidth="15480" windowHeight="11640" tabRatio="696"/>
  </bookViews>
  <sheets>
    <sheet name="Umrechnungen" sheetId="5" r:id="rId1"/>
  </sheets>
  <definedNames>
    <definedName name="_xlnm.Print_Area" localSheetId="0">Umrechnungen!#REF!</definedName>
  </definedNames>
  <calcPr calcId="145621"/>
</workbook>
</file>

<file path=xl/calcChain.xml><?xml version="1.0" encoding="utf-8"?>
<calcChain xmlns="http://schemas.openxmlformats.org/spreadsheetml/2006/main">
  <c r="E38" i="5" l="1"/>
  <c r="D38" i="5"/>
  <c r="E20" i="5"/>
  <c r="D42" i="5"/>
  <c r="D43" i="5" s="1"/>
  <c r="C32" i="5"/>
  <c r="E32" i="5" s="1"/>
  <c r="E19" i="5"/>
  <c r="C26" i="5"/>
  <c r="E26" i="5" s="1"/>
  <c r="E13" i="5"/>
  <c r="E14" i="5"/>
  <c r="E7" i="5"/>
  <c r="E8" i="5"/>
</calcChain>
</file>

<file path=xl/sharedStrings.xml><?xml version="1.0" encoding="utf-8"?>
<sst xmlns="http://schemas.openxmlformats.org/spreadsheetml/2006/main" count="57" uniqueCount="35">
  <si>
    <t>lbs</t>
  </si>
  <si>
    <t>Zoll</t>
  </si>
  <si>
    <t>mm</t>
  </si>
  <si>
    <t>=</t>
  </si>
  <si>
    <t>Eingabe</t>
  </si>
  <si>
    <t>Ausgabe</t>
  </si>
  <si>
    <t>gramm</t>
  </si>
  <si>
    <t>grain</t>
  </si>
  <si>
    <t>Umrechnungen</t>
  </si>
  <si>
    <t>Masse</t>
  </si>
  <si>
    <t>V0</t>
  </si>
  <si>
    <t>g</t>
  </si>
  <si>
    <t>m/sec</t>
  </si>
  <si>
    <t>J</t>
  </si>
  <si>
    <t>Meter</t>
  </si>
  <si>
    <t>1/4 MOA</t>
  </si>
  <si>
    <t>1/8 MOA</t>
  </si>
  <si>
    <t>feet/sec</t>
  </si>
  <si>
    <t>foots/Pound</t>
  </si>
  <si>
    <t>MOA</t>
  </si>
  <si>
    <t>Millimeter in Zoll</t>
  </si>
  <si>
    <t>Grain in Gramm</t>
  </si>
  <si>
    <t>Gramm in Grain</t>
  </si>
  <si>
    <t>lbs in Gramm</t>
  </si>
  <si>
    <t>Geschossenergie (deutsch)</t>
  </si>
  <si>
    <t>Geschossenergie (amerikanisch)</t>
  </si>
  <si>
    <t>Energie</t>
  </si>
  <si>
    <t>gn</t>
  </si>
  <si>
    <t>Zoll  in Millimeter</t>
  </si>
  <si>
    <t>Gramm in lbs</t>
  </si>
  <si>
    <t>Abdeckung eines Dots</t>
  </si>
  <si>
    <t>mm Abdeckung auf 100m</t>
  </si>
  <si>
    <t>mm Abdeckung auf 50m</t>
  </si>
  <si>
    <t>ZF-Klickverstellung</t>
  </si>
  <si>
    <r>
      <t xml:space="preserve">Einträge nur in die </t>
    </r>
    <r>
      <rPr>
        <b/>
        <sz val="12"/>
        <color rgb="FFFF0000"/>
        <rFont val="Arial"/>
        <family val="2"/>
      </rPr>
      <t>gelben</t>
    </r>
    <r>
      <rPr>
        <sz val="12"/>
        <color rgb="FFFF0000"/>
        <rFont val="Arial"/>
        <family val="2"/>
      </rPr>
      <t xml:space="preserve"> Felder machen. Die blauen Felder enthalten Formeln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</si>
</sst>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8" formatCode="0.000"/>
    <numFmt numFmtId="179" formatCode="0.0000"/>
    <numFmt numFmtId="180" formatCode="0.0"/>
  </numFmts>
  <fonts count="9" x14ac:knownFonts="1">
    <font>
      <sz val="10"/>
      <name val="Arial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sz val="12"/>
      <color rgb="FFFF0000"/>
      <name val="Arial"/>
      <family val="2"/>
    </font>
    <font>
      <b/>
      <sz val="18"/>
      <name val="Arial"/>
      <family val="2"/>
    </font>
    <font>
      <b/>
      <sz val="12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78" fontId="0" fillId="0" borderId="0" xfId="0" applyNumberFormat="1" applyAlignment="1">
      <alignment horizontal="center"/>
    </xf>
    <xf numFmtId="180" fontId="0" fillId="0" borderId="0" xfId="0" applyNumberFormat="1" applyAlignment="1">
      <alignment horizontal="center"/>
    </xf>
    <xf numFmtId="0" fontId="0" fillId="0" borderId="0" xfId="0" applyBorder="1"/>
    <xf numFmtId="0" fontId="0" fillId="0" borderId="0" xfId="0" applyFill="1"/>
    <xf numFmtId="0" fontId="1" fillId="0" borderId="0" xfId="0" applyFont="1" applyAlignment="1">
      <alignment horizontal="center"/>
    </xf>
    <xf numFmtId="0" fontId="0" fillId="0" borderId="0" xfId="0" applyFill="1" applyBorder="1"/>
    <xf numFmtId="0" fontId="3" fillId="0" borderId="0" xfId="0" applyFont="1" applyFill="1" applyBorder="1"/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/>
    <xf numFmtId="0" fontId="1" fillId="0" borderId="0" xfId="0" applyFont="1" applyAlignment="1">
      <alignment horizontal="right"/>
    </xf>
    <xf numFmtId="0" fontId="5" fillId="3" borderId="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3" fillId="2" borderId="2" xfId="0" applyFont="1" applyFill="1" applyBorder="1"/>
    <xf numFmtId="0" fontId="0" fillId="2" borderId="3" xfId="0" applyFill="1" applyBorder="1" applyAlignment="1">
      <alignment horizontal="center"/>
    </xf>
    <xf numFmtId="0" fontId="0" fillId="2" borderId="3" xfId="0" applyFill="1" applyBorder="1"/>
    <xf numFmtId="0" fontId="0" fillId="2" borderId="4" xfId="0" applyFill="1" applyBorder="1"/>
    <xf numFmtId="0" fontId="3" fillId="2" borderId="5" xfId="0" applyFont="1" applyFill="1" applyBorder="1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/>
    <xf numFmtId="0" fontId="0" fillId="2" borderId="6" xfId="0" applyFill="1" applyBorder="1"/>
    <xf numFmtId="0" fontId="3" fillId="2" borderId="5" xfId="0" applyFont="1" applyFill="1" applyBorder="1" applyAlignment="1">
      <alignment horizontal="right"/>
    </xf>
    <xf numFmtId="0" fontId="3" fillId="2" borderId="6" xfId="0" applyFont="1" applyFill="1" applyBorder="1"/>
    <xf numFmtId="0" fontId="3" fillId="2" borderId="7" xfId="0" applyFont="1" applyFill="1" applyBorder="1"/>
    <xf numFmtId="0" fontId="0" fillId="2" borderId="8" xfId="0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/>
    <xf numFmtId="0" fontId="0" fillId="2" borderId="5" xfId="0" applyFill="1" applyBorder="1"/>
    <xf numFmtId="0" fontId="0" fillId="2" borderId="7" xfId="0" applyFill="1" applyBorder="1"/>
    <xf numFmtId="0" fontId="3" fillId="2" borderId="3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178" fontId="4" fillId="4" borderId="1" xfId="0" applyNumberFormat="1" applyFont="1" applyFill="1" applyBorder="1" applyAlignment="1">
      <alignment horizontal="center"/>
    </xf>
    <xf numFmtId="179" fontId="4" fillId="4" borderId="1" xfId="0" applyNumberFormat="1" applyFont="1" applyFill="1" applyBorder="1" applyAlignment="1">
      <alignment horizontal="center"/>
    </xf>
    <xf numFmtId="180" fontId="4" fillId="4" borderId="1" xfId="0" applyNumberFormat="1" applyFont="1" applyFill="1" applyBorder="1" applyAlignment="1">
      <alignment horizontal="center"/>
    </xf>
    <xf numFmtId="1" fontId="4" fillId="4" borderId="1" xfId="0" applyNumberFormat="1" applyFont="1" applyFill="1" applyBorder="1" applyAlignment="1">
      <alignment horizontal="center"/>
    </xf>
    <xf numFmtId="0" fontId="1" fillId="2" borderId="0" xfId="0" quotePrefix="1" applyFont="1" applyFill="1" applyBorder="1" applyAlignment="1">
      <alignment horizontal="center"/>
    </xf>
    <xf numFmtId="0" fontId="3" fillId="2" borderId="8" xfId="0" applyFont="1" applyFill="1" applyBorder="1"/>
    <xf numFmtId="0" fontId="3" fillId="2" borderId="3" xfId="0" applyFont="1" applyFill="1" applyBorder="1"/>
    <xf numFmtId="0" fontId="7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0" fillId="2" borderId="2" xfId="0" applyFill="1" applyBorder="1"/>
    <xf numFmtId="0" fontId="3" fillId="2" borderId="0" xfId="0" applyFont="1" applyFill="1" applyBorder="1" applyAlignment="1">
      <alignment horizontal="left"/>
    </xf>
    <xf numFmtId="1" fontId="4" fillId="3" borderId="10" xfId="0" applyNumberFormat="1" applyFont="1" applyFill="1" applyBorder="1" applyAlignment="1">
      <alignment horizontal="center"/>
    </xf>
    <xf numFmtId="2" fontId="4" fillId="4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2" fontId="3" fillId="2" borderId="5" xfId="0" applyNumberFormat="1" applyFont="1" applyFill="1" applyBorder="1" applyAlignment="1">
      <alignment horizontal="right"/>
    </xf>
    <xf numFmtId="0" fontId="0" fillId="2" borderId="0" xfId="0" applyFill="1"/>
    <xf numFmtId="0" fontId="0" fillId="2" borderId="0" xfId="0" applyFill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CCECFF"/>
      <color rgb="FFFFFFCC"/>
      <color rgb="FF99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L48"/>
  <sheetViews>
    <sheetView showGridLines="0" tabSelected="1" workbookViewId="0">
      <selection activeCell="K28" sqref="K28"/>
    </sheetView>
  </sheetViews>
  <sheetFormatPr baseColWidth="10" defaultRowHeight="12.75" x14ac:dyDescent="0.2"/>
  <cols>
    <col min="1" max="1" width="39.140625" bestFit="1" customWidth="1"/>
    <col min="2" max="2" width="8.28515625" bestFit="1" customWidth="1"/>
    <col min="3" max="3" width="11.42578125" style="3"/>
    <col min="4" max="4" width="8.5703125" customWidth="1"/>
    <col min="5" max="5" width="22.7109375" style="3" bestFit="1" customWidth="1"/>
    <col min="6" max="6" width="12.42578125" bestFit="1" customWidth="1"/>
    <col min="8" max="8" width="5.7109375" customWidth="1"/>
    <col min="9" max="9" width="10" customWidth="1"/>
    <col min="10" max="10" width="9.140625" customWidth="1"/>
    <col min="11" max="11" width="4.28515625" bestFit="1" customWidth="1"/>
    <col min="12" max="12" width="4.42578125" bestFit="1" customWidth="1"/>
    <col min="13" max="13" width="22.140625" bestFit="1" customWidth="1"/>
  </cols>
  <sheetData>
    <row r="1" spans="1:12" ht="23.25" x14ac:dyDescent="0.35">
      <c r="B1" s="43" t="s">
        <v>8</v>
      </c>
      <c r="D1" s="8"/>
      <c r="E1" s="17"/>
      <c r="F1" s="8"/>
      <c r="G1" s="8"/>
    </row>
    <row r="2" spans="1:12" ht="15.75" customHeight="1" x14ac:dyDescent="0.35">
      <c r="B2" s="43"/>
      <c r="D2" s="8"/>
      <c r="E2" s="17"/>
      <c r="F2" s="8"/>
      <c r="G2" s="8"/>
    </row>
    <row r="3" spans="1:12" ht="15.75" customHeight="1" x14ac:dyDescent="0.2">
      <c r="B3" s="44" t="s">
        <v>34</v>
      </c>
      <c r="D3" s="8"/>
      <c r="E3" s="17"/>
      <c r="F3" s="8"/>
      <c r="G3" s="8"/>
    </row>
    <row r="4" spans="1:12" ht="15.75" customHeight="1" thickBot="1" x14ac:dyDescent="0.25">
      <c r="A4" s="1"/>
      <c r="B4" s="14"/>
      <c r="C4" s="9"/>
    </row>
    <row r="5" spans="1:12" ht="15.75" customHeight="1" x14ac:dyDescent="0.2">
      <c r="A5" s="15"/>
      <c r="B5" s="18"/>
      <c r="C5" s="19"/>
      <c r="D5" s="20"/>
      <c r="E5" s="19"/>
      <c r="F5" s="21"/>
    </row>
    <row r="6" spans="1:12" ht="15.75" customHeight="1" x14ac:dyDescent="0.2">
      <c r="A6" s="15"/>
      <c r="B6" s="22"/>
      <c r="C6" s="23" t="s">
        <v>4</v>
      </c>
      <c r="D6" s="24"/>
      <c r="E6" s="23" t="s">
        <v>5</v>
      </c>
      <c r="F6" s="25"/>
      <c r="G6" s="2"/>
    </row>
    <row r="7" spans="1:12" ht="15.75" customHeight="1" x14ac:dyDescent="0.2">
      <c r="A7" s="15" t="s">
        <v>28</v>
      </c>
      <c r="B7" s="26" t="s">
        <v>1</v>
      </c>
      <c r="C7" s="16">
        <v>0.224</v>
      </c>
      <c r="D7" s="40" t="s">
        <v>3</v>
      </c>
      <c r="E7" s="36">
        <f>C7*25.4</f>
        <v>5.6895999999999995</v>
      </c>
      <c r="F7" s="27" t="s">
        <v>2</v>
      </c>
      <c r="G7" s="2"/>
    </row>
    <row r="8" spans="1:12" ht="15.75" customHeight="1" x14ac:dyDescent="0.2">
      <c r="A8" s="15" t="s">
        <v>20</v>
      </c>
      <c r="B8" s="26" t="s">
        <v>2</v>
      </c>
      <c r="C8" s="16">
        <v>185</v>
      </c>
      <c r="D8" s="40" t="s">
        <v>3</v>
      </c>
      <c r="E8" s="36">
        <f>C8/25.4</f>
        <v>7.2834645669291342</v>
      </c>
      <c r="F8" s="27" t="s">
        <v>1</v>
      </c>
    </row>
    <row r="9" spans="1:12" ht="15.75" customHeight="1" thickBot="1" x14ac:dyDescent="0.25">
      <c r="A9" s="15"/>
      <c r="B9" s="28"/>
      <c r="C9" s="29"/>
      <c r="D9" s="41"/>
      <c r="E9" s="29"/>
      <c r="F9" s="31"/>
    </row>
    <row r="10" spans="1:12" ht="15.75" customHeight="1" thickBot="1" x14ac:dyDescent="0.25">
      <c r="A10" s="15"/>
      <c r="B10" s="11"/>
      <c r="D10" s="2"/>
      <c r="K10" s="4"/>
      <c r="L10" s="4"/>
    </row>
    <row r="11" spans="1:12" ht="15.75" customHeight="1" x14ac:dyDescent="0.2">
      <c r="A11" s="15"/>
      <c r="B11" s="18"/>
      <c r="C11" s="19"/>
      <c r="D11" s="42"/>
      <c r="E11" s="19"/>
      <c r="F11" s="21"/>
    </row>
    <row r="12" spans="1:12" ht="15.75" customHeight="1" x14ac:dyDescent="0.2">
      <c r="A12" s="15"/>
      <c r="B12" s="32"/>
      <c r="C12" s="23" t="s">
        <v>4</v>
      </c>
      <c r="D12" s="24"/>
      <c r="E12" s="23" t="s">
        <v>5</v>
      </c>
      <c r="F12" s="25"/>
    </row>
    <row r="13" spans="1:12" ht="15.75" customHeight="1" x14ac:dyDescent="0.2">
      <c r="A13" s="15" t="s">
        <v>21</v>
      </c>
      <c r="B13" s="26" t="s">
        <v>7</v>
      </c>
      <c r="C13" s="16">
        <v>200</v>
      </c>
      <c r="D13" s="40" t="s">
        <v>3</v>
      </c>
      <c r="E13" s="37">
        <f>C13/15.43236</f>
        <v>12.959780616833719</v>
      </c>
      <c r="F13" s="27" t="s">
        <v>6</v>
      </c>
    </row>
    <row r="14" spans="1:12" ht="15.75" customHeight="1" x14ac:dyDescent="0.2">
      <c r="A14" s="15" t="s">
        <v>22</v>
      </c>
      <c r="B14" s="26" t="s">
        <v>6</v>
      </c>
      <c r="C14" s="16">
        <v>1</v>
      </c>
      <c r="D14" s="40" t="s">
        <v>3</v>
      </c>
      <c r="E14" s="37">
        <f>C14*15.43236</f>
        <v>15.432359999999999</v>
      </c>
      <c r="F14" s="27" t="s">
        <v>7</v>
      </c>
    </row>
    <row r="15" spans="1:12" ht="15.75" customHeight="1" thickBot="1" x14ac:dyDescent="0.25">
      <c r="A15" s="15"/>
      <c r="B15" s="28"/>
      <c r="C15" s="29"/>
      <c r="D15" s="41"/>
      <c r="E15" s="29"/>
      <c r="F15" s="31"/>
    </row>
    <row r="16" spans="1:12" ht="15.75" customHeight="1" thickBot="1" x14ac:dyDescent="0.25">
      <c r="A16" s="15"/>
      <c r="B16" s="11"/>
      <c r="D16" s="2"/>
    </row>
    <row r="17" spans="1:11" ht="15.75" customHeight="1" x14ac:dyDescent="0.2">
      <c r="A17" s="15"/>
      <c r="B17" s="18"/>
      <c r="C17" s="19"/>
      <c r="D17" s="42"/>
      <c r="E17" s="19"/>
      <c r="F17" s="21"/>
    </row>
    <row r="18" spans="1:11" ht="15.75" customHeight="1" x14ac:dyDescent="0.2">
      <c r="A18" s="15"/>
      <c r="B18" s="32"/>
      <c r="C18" s="23" t="s">
        <v>4</v>
      </c>
      <c r="D18" s="24"/>
      <c r="E18" s="23" t="s">
        <v>5</v>
      </c>
      <c r="F18" s="25"/>
    </row>
    <row r="19" spans="1:11" ht="15.75" customHeight="1" x14ac:dyDescent="0.2">
      <c r="A19" s="15" t="s">
        <v>23</v>
      </c>
      <c r="B19" s="26" t="s">
        <v>0</v>
      </c>
      <c r="C19" s="16">
        <v>1</v>
      </c>
      <c r="D19" s="40" t="s">
        <v>3</v>
      </c>
      <c r="E19" s="38">
        <f>C19*0.4536*1000</f>
        <v>453.6</v>
      </c>
      <c r="F19" s="27" t="s">
        <v>6</v>
      </c>
    </row>
    <row r="20" spans="1:11" ht="15.75" customHeight="1" x14ac:dyDescent="0.2">
      <c r="A20" s="15" t="s">
        <v>29</v>
      </c>
      <c r="B20" s="26" t="s">
        <v>6</v>
      </c>
      <c r="C20" s="16">
        <v>453.6</v>
      </c>
      <c r="D20" s="40" t="s">
        <v>3</v>
      </c>
      <c r="E20" s="38">
        <f>C20*0.00220462262185</f>
        <v>1.0000168212711602</v>
      </c>
      <c r="F20" s="27" t="s">
        <v>0</v>
      </c>
      <c r="H20" s="3"/>
      <c r="I20" s="3"/>
    </row>
    <row r="21" spans="1:11" ht="15.75" customHeight="1" thickBot="1" x14ac:dyDescent="0.25">
      <c r="A21" s="15"/>
      <c r="B21" s="33"/>
      <c r="C21" s="29"/>
      <c r="D21" s="41"/>
      <c r="E21" s="29"/>
      <c r="F21" s="31"/>
      <c r="H21" s="3"/>
      <c r="I21" s="3"/>
    </row>
    <row r="22" spans="1:11" ht="15.75" customHeight="1" thickBot="1" x14ac:dyDescent="0.25">
      <c r="A22" s="15"/>
      <c r="B22" s="10"/>
      <c r="H22" s="3"/>
      <c r="I22" s="3"/>
    </row>
    <row r="23" spans="1:11" ht="15.75" customHeight="1" x14ac:dyDescent="0.2">
      <c r="A23" s="15"/>
      <c r="B23" s="18"/>
      <c r="C23" s="34"/>
      <c r="D23" s="20"/>
      <c r="E23" s="19"/>
      <c r="F23" s="21"/>
      <c r="K23" s="13"/>
    </row>
    <row r="24" spans="1:11" ht="15.75" customHeight="1" x14ac:dyDescent="0.2">
      <c r="A24" s="15" t="s">
        <v>24</v>
      </c>
      <c r="B24" s="26" t="s">
        <v>9</v>
      </c>
      <c r="C24" s="16">
        <v>15.6</v>
      </c>
      <c r="D24" s="24" t="s">
        <v>11</v>
      </c>
      <c r="E24" s="35"/>
      <c r="F24" s="25"/>
      <c r="K24" s="13"/>
    </row>
    <row r="25" spans="1:11" ht="15.75" customHeight="1" x14ac:dyDescent="0.2">
      <c r="A25" s="15"/>
      <c r="B25" s="26" t="s">
        <v>10</v>
      </c>
      <c r="C25" s="16">
        <v>445</v>
      </c>
      <c r="D25" s="24" t="s">
        <v>12</v>
      </c>
      <c r="E25" s="35"/>
      <c r="F25" s="25"/>
      <c r="G25" s="4"/>
      <c r="K25" s="12"/>
    </row>
    <row r="26" spans="1:11" ht="15.75" customHeight="1" x14ac:dyDescent="0.2">
      <c r="A26" s="15"/>
      <c r="B26" s="26" t="s">
        <v>26</v>
      </c>
      <c r="C26" s="39">
        <f>0.5*C24/1000*C25^2</f>
        <v>1544.595</v>
      </c>
      <c r="D26" s="24" t="s">
        <v>13</v>
      </c>
      <c r="E26" s="39">
        <f>C26/1.3558179483314</f>
        <v>1139.2348079629182</v>
      </c>
      <c r="F26" s="27" t="s">
        <v>18</v>
      </c>
      <c r="G26" s="6"/>
      <c r="H26" s="12"/>
      <c r="I26" s="12"/>
      <c r="J26" s="12"/>
      <c r="K26" s="12"/>
    </row>
    <row r="27" spans="1:11" ht="15.75" customHeight="1" thickBot="1" x14ac:dyDescent="0.25">
      <c r="A27" s="15"/>
      <c r="B27" s="28"/>
      <c r="C27" s="29"/>
      <c r="D27" s="30"/>
      <c r="E27" s="29"/>
      <c r="F27" s="31"/>
      <c r="G27" s="6"/>
      <c r="H27" s="12"/>
      <c r="I27" s="12"/>
      <c r="J27" s="12"/>
      <c r="K27" s="12"/>
    </row>
    <row r="28" spans="1:11" ht="15.75" customHeight="1" thickBot="1" x14ac:dyDescent="0.25">
      <c r="A28" s="15"/>
      <c r="B28" s="11"/>
      <c r="G28" s="6"/>
      <c r="H28" s="12"/>
      <c r="I28" s="12"/>
      <c r="J28" s="12"/>
      <c r="K28" s="12"/>
    </row>
    <row r="29" spans="1:11" ht="15.75" customHeight="1" x14ac:dyDescent="0.2">
      <c r="A29" s="15"/>
      <c r="B29" s="18"/>
      <c r="C29" s="34"/>
      <c r="D29" s="20"/>
      <c r="E29" s="19"/>
      <c r="F29" s="21"/>
      <c r="G29" s="6"/>
      <c r="H29" s="12"/>
      <c r="I29" s="12"/>
      <c r="J29" s="12"/>
      <c r="K29" s="12"/>
    </row>
    <row r="30" spans="1:11" ht="15.75" customHeight="1" x14ac:dyDescent="0.2">
      <c r="A30" s="15" t="s">
        <v>25</v>
      </c>
      <c r="B30" s="26" t="s">
        <v>9</v>
      </c>
      <c r="C30" s="16">
        <v>240</v>
      </c>
      <c r="D30" s="24" t="s">
        <v>27</v>
      </c>
      <c r="E30" s="35"/>
      <c r="F30" s="25"/>
      <c r="G30" s="6"/>
    </row>
    <row r="31" spans="1:11" ht="15.75" customHeight="1" x14ac:dyDescent="0.2">
      <c r="A31" s="15"/>
      <c r="B31" s="26" t="s">
        <v>10</v>
      </c>
      <c r="C31" s="16">
        <v>1350</v>
      </c>
      <c r="D31" s="24" t="s">
        <v>17</v>
      </c>
      <c r="E31" s="35"/>
      <c r="F31" s="25"/>
      <c r="G31" s="6"/>
    </row>
    <row r="32" spans="1:11" ht="15.75" customHeight="1" x14ac:dyDescent="0.2">
      <c r="A32" s="15"/>
      <c r="B32" s="26" t="s">
        <v>26</v>
      </c>
      <c r="C32" s="39">
        <f>0.5*C30/15.4324/1000*(C31/3.2808)^2</f>
        <v>1316.6059062890934</v>
      </c>
      <c r="D32" s="24" t="s">
        <v>13</v>
      </c>
      <c r="E32" s="39">
        <f>C32/1.3558179483314</f>
        <v>971.07868199372592</v>
      </c>
      <c r="F32" s="27" t="s">
        <v>18</v>
      </c>
      <c r="G32" s="6"/>
    </row>
    <row r="33" spans="1:7" ht="15.75" customHeight="1" thickBot="1" x14ac:dyDescent="0.25">
      <c r="A33" s="15"/>
      <c r="B33" s="28"/>
      <c r="C33" s="29"/>
      <c r="D33" s="30"/>
      <c r="E33" s="29"/>
      <c r="F33" s="31"/>
      <c r="G33" s="6"/>
    </row>
    <row r="34" spans="1:7" ht="15.75" customHeight="1" thickBot="1" x14ac:dyDescent="0.25">
      <c r="A34" s="1"/>
      <c r="B34" s="7"/>
      <c r="G34" s="6"/>
    </row>
    <row r="35" spans="1:7" ht="15.75" customHeight="1" x14ac:dyDescent="0.2">
      <c r="A35" s="1"/>
      <c r="B35" s="45"/>
      <c r="C35" s="19"/>
      <c r="D35" s="20"/>
      <c r="E35" s="19"/>
      <c r="F35" s="21"/>
      <c r="G35" s="6"/>
    </row>
    <row r="36" spans="1:7" ht="15.75" customHeight="1" x14ac:dyDescent="0.2">
      <c r="A36" s="1"/>
      <c r="B36" s="32"/>
      <c r="C36" s="35"/>
      <c r="D36" s="52"/>
      <c r="E36" s="53"/>
      <c r="F36" s="25"/>
      <c r="G36" s="6"/>
    </row>
    <row r="37" spans="1:7" ht="15.75" customHeight="1" x14ac:dyDescent="0.2">
      <c r="A37" s="15" t="s">
        <v>33</v>
      </c>
      <c r="B37" s="32"/>
      <c r="C37" s="35"/>
      <c r="D37" s="23" t="s">
        <v>15</v>
      </c>
      <c r="E37" s="23" t="s">
        <v>16</v>
      </c>
      <c r="F37" s="25"/>
      <c r="G37" s="6"/>
    </row>
    <row r="38" spans="1:7" ht="15.75" customHeight="1" x14ac:dyDescent="0.2">
      <c r="B38" s="51" t="s">
        <v>14</v>
      </c>
      <c r="C38" s="47">
        <v>100</v>
      </c>
      <c r="D38" s="48">
        <f>$C$38*2 * PI() / 360/60*1000/4</f>
        <v>7.27220521664304</v>
      </c>
      <c r="E38" s="48">
        <f>$C$38*2 * PI() / 360/60*1000/8</f>
        <v>3.63610260832152</v>
      </c>
      <c r="F38" s="27" t="s">
        <v>2</v>
      </c>
      <c r="G38" s="6"/>
    </row>
    <row r="39" spans="1:7" ht="15.75" customHeight="1" thickBot="1" x14ac:dyDescent="0.25">
      <c r="B39" s="33"/>
      <c r="C39" s="29"/>
      <c r="D39" s="30"/>
      <c r="E39" s="29"/>
      <c r="F39" s="31"/>
      <c r="G39" s="6"/>
    </row>
    <row r="40" spans="1:7" ht="15.75" customHeight="1" thickBot="1" x14ac:dyDescent="0.25">
      <c r="G40" s="6"/>
    </row>
    <row r="41" spans="1:7" ht="15.75" customHeight="1" x14ac:dyDescent="0.2">
      <c r="A41" s="13"/>
      <c r="B41" s="45"/>
      <c r="C41" s="19"/>
      <c r="D41" s="20"/>
      <c r="E41" s="19"/>
      <c r="F41" s="21"/>
      <c r="G41" s="6"/>
    </row>
    <row r="42" spans="1:7" ht="15.75" customHeight="1" x14ac:dyDescent="0.2">
      <c r="A42" s="15" t="s">
        <v>30</v>
      </c>
      <c r="B42" s="26" t="s">
        <v>19</v>
      </c>
      <c r="C42" s="49">
        <v>2</v>
      </c>
      <c r="D42" s="38">
        <f>C42*29.09</f>
        <v>58.18</v>
      </c>
      <c r="E42" s="46" t="s">
        <v>31</v>
      </c>
      <c r="F42" s="25"/>
      <c r="G42" s="6"/>
    </row>
    <row r="43" spans="1:7" ht="15.75" customHeight="1" x14ac:dyDescent="0.2">
      <c r="A43" s="1"/>
      <c r="B43" s="32"/>
      <c r="C43" s="50"/>
      <c r="D43" s="38">
        <f>D42/2</f>
        <v>29.09</v>
      </c>
      <c r="E43" s="46" t="s">
        <v>32</v>
      </c>
      <c r="F43" s="25"/>
      <c r="G43" s="6"/>
    </row>
    <row r="44" spans="1:7" ht="15.75" customHeight="1" thickBot="1" x14ac:dyDescent="0.25">
      <c r="A44" s="1"/>
      <c r="B44" s="33"/>
      <c r="C44" s="29"/>
      <c r="D44" s="30"/>
      <c r="E44" s="29"/>
      <c r="F44" s="31"/>
      <c r="G44" s="6"/>
    </row>
    <row r="45" spans="1:7" ht="15.75" customHeight="1" x14ac:dyDescent="0.2">
      <c r="A45" s="1"/>
      <c r="G45" s="6"/>
    </row>
    <row r="46" spans="1:7" x14ac:dyDescent="0.2">
      <c r="G46" s="6"/>
    </row>
    <row r="47" spans="1:7" x14ac:dyDescent="0.2">
      <c r="G47" s="6"/>
    </row>
    <row r="48" spans="1:7" x14ac:dyDescent="0.2">
      <c r="F48" s="5"/>
      <c r="G48" s="6"/>
    </row>
  </sheetData>
  <protectedRanges>
    <protectedRange sqref="C7:C8 C13:C14 C19:C20" name="Bereich1"/>
  </protectedRanges>
  <phoneticPr fontId="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Umrechnungen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Ulrich Sihler</dc:creator>
  <cp:lastModifiedBy>Ulrich</cp:lastModifiedBy>
  <cp:lastPrinted>2016-08-09T04:43:09Z</cp:lastPrinted>
  <dcterms:created xsi:type="dcterms:W3CDTF">2006-07-15T04:00:09Z</dcterms:created>
  <dcterms:modified xsi:type="dcterms:W3CDTF">2017-01-03T19:08:35Z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-1900787722</vt:i4>
  </property>
  <property fmtid="{D5CDD505-2E9C-101B-9397-08002B2CF9AE}" pid="3" name="_EmailSubject">
    <vt:lpwstr>Meine Daten mit Anhang</vt:lpwstr>
  </property>
  <property fmtid="{D5CDD505-2E9C-101B-9397-08002B2CF9AE}" pid="4" name="_AuthorEmail">
    <vt:lpwstr>feydirk1@pps.bwl.de</vt:lpwstr>
  </property>
  <property fmtid="{D5CDD505-2E9C-101B-9397-08002B2CF9AE}" pid="5" name="_AuthorEmailDisplayName">
    <vt:lpwstr>feydirk1@pps.bwl.de</vt:lpwstr>
  </property>
  <property fmtid="{D5CDD505-2E9C-101B-9397-08002B2CF9AE}" pid="6" name="_NewReviewCycle">
    <vt:lpwstr/>
  </property>
  <property fmtid="{D5CDD505-2E9C-101B-9397-08002B2CF9AE}" pid="7" name="_PreviousAdHocReviewCycleID">
    <vt:i4>395449787</vt:i4>
  </property>
  <property fmtid="{D5CDD505-2E9C-101B-9397-08002B2CF9AE}" pid="8" name="_ReviewingToolsShownOnce">
    <vt:lpwstr/>
  </property>
</Properties>
</file>